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35" windowHeight="7650" activeTab="2"/>
  </bookViews>
  <sheets>
    <sheet name="éves adatok" sheetId="1" r:id="rId1"/>
    <sheet name="Gipsz Jakab" sheetId="2" r:id="rId2"/>
    <sheet name="Törő Endre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<sst xmlns="http://schemas.openxmlformats.org/spreadsheetml/2006/main" count="9" uniqueCount="6">
  <si>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minimálbér</t>
  </si>
  <si>
    <t>havi járulék alap</t>
  </si>
  <si>
    <t>napok száma</t>
  </si>
  <si>
    <t>kieső mnapok</t>
  </si>
  <si>
    <t>dolgozott</t>
  </si>
  <si>
    <t>havi jödeleme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</si>
</sst>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mmmm"/>
    <numFmt numFmtId="165" formatCode="[$-40E]yyyy\.\ mmmm\ d\."/>
    <numFmt numFmtId="166" formatCode="mmmm"/>
    <numFmt numFmtId="167" formatCode="0.0000"/>
    <numFmt numFmtId="168" formatCode="0.000"/>
    <numFmt numFmtId="169" formatCode="0.0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1"/>
      <name val="Calibri"/>
      <family val="2"/>
    </font>
    <font>
      <b/>
      <sz val="11"/>
      <color indexed="2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thin">
        <color theme="8" tint="-0.499969989061355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>
        <color theme="8" tint="-0.4999699890613556"/>
      </top>
      <bottom style="hair"/>
    </border>
    <border>
      <left style="thin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33" borderId="0" xfId="54" applyFont="1" applyFill="1">
      <alignment/>
      <protection/>
    </xf>
    <xf numFmtId="0" fontId="0" fillId="0" borderId="0" xfId="54">
      <alignment/>
      <protection/>
    </xf>
    <xf numFmtId="0" fontId="37" fillId="0" borderId="10" xfId="54" applyFont="1" applyBorder="1" applyAlignment="1">
      <alignment horizontal="center"/>
      <protection/>
    </xf>
    <xf numFmtId="164" fontId="36" fillId="0" borderId="11" xfId="54" applyNumberFormat="1" applyFont="1" applyBorder="1" applyAlignment="1">
      <alignment horizontal="center"/>
      <protection/>
    </xf>
    <xf numFmtId="0" fontId="36" fillId="0" borderId="11" xfId="54" applyFont="1" applyBorder="1" applyAlignment="1">
      <alignment horizontal="center"/>
      <protection/>
    </xf>
    <xf numFmtId="164" fontId="36" fillId="0" borderId="12" xfId="54" applyNumberFormat="1" applyFont="1" applyBorder="1" applyAlignment="1">
      <alignment horizontal="center"/>
      <protection/>
    </xf>
    <xf numFmtId="14" fontId="36" fillId="33" borderId="0" xfId="54" applyNumberFormat="1" applyFont="1" applyFill="1">
      <alignment/>
      <protection/>
    </xf>
    <xf numFmtId="0" fontId="0" fillId="0" borderId="0" xfId="54" applyFont="1">
      <alignment/>
      <protection/>
    </xf>
    <xf numFmtId="166" fontId="36" fillId="0" borderId="11" xfId="54" applyNumberFormat="1" applyFont="1" applyBorder="1" applyAlignment="1">
      <alignment horizontal="center"/>
      <protection/>
    </xf>
    <xf numFmtId="166" fontId="36" fillId="0" borderId="12" xfId="54" applyNumberFormat="1" applyFont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171" fontId="0" fillId="0" borderId="0" xfId="56" applyNumberFormat="1" applyAlignment="1">
      <alignment/>
    </xf>
    <xf numFmtId="0" fontId="36" fillId="34" borderId="11" xfId="54" applyFont="1" applyFill="1" applyBorder="1" applyAlignment="1">
      <alignment horizontal="center"/>
      <protection/>
    </xf>
    <xf numFmtId="0" fontId="36" fillId="34" borderId="12" xfId="54" applyFont="1" applyFill="1" applyBorder="1" applyAlignment="1">
      <alignment horizontal="center"/>
      <protection/>
    </xf>
    <xf numFmtId="6" fontId="36" fillId="34" borderId="11" xfId="54" applyNumberFormat="1" applyFont="1" applyFill="1" applyBorder="1" applyAlignment="1">
      <alignment horizontal="center"/>
      <protection/>
    </xf>
    <xf numFmtId="0" fontId="36" fillId="34" borderId="13" xfId="54" applyFont="1" applyFill="1" applyBorder="1" applyAlignment="1">
      <alignment horizontal="center"/>
      <protection/>
    </xf>
    <xf numFmtId="0" fontId="36" fillId="34" borderId="14" xfId="54" applyFont="1" applyFill="1" applyBorder="1" applyAlignment="1">
      <alignment horizontal="center"/>
      <protection/>
    </xf>
    <xf numFmtId="6" fontId="36" fillId="34" borderId="12" xfId="54" applyNumberFormat="1" applyFont="1" applyFill="1" applyBorder="1" applyAlignment="1">
      <alignment horizontal="center"/>
      <protection/>
    </xf>
    <xf numFmtId="0" fontId="37" fillId="34" borderId="10" xfId="54" applyFon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12.28125" style="2" bestFit="1" customWidth="1"/>
    <col min="2" max="2" width="3.7109375" style="2" customWidth="1"/>
    <col min="3" max="3" width="12.00390625" style="2" bestFit="1" customWidth="1"/>
    <col min="4" max="5" width="17.57421875" style="2" customWidth="1"/>
    <col min="6" max="6" width="4.421875" style="2" customWidth="1"/>
    <col min="7" max="7" width="18.00390625" style="2" customWidth="1"/>
    <col min="8" max="16384" width="9.140625" style="2" customWidth="1"/>
  </cols>
  <sheetData>
    <row r="1" spans="2:6" ht="15">
      <c r="B1" s="1"/>
      <c r="C1" s="1"/>
      <c r="D1" s="1"/>
      <c r="E1" s="1"/>
      <c r="F1" s="1"/>
    </row>
    <row r="2" spans="1:6" ht="15">
      <c r="A2" s="8" t="s">
        <v>2</v>
      </c>
      <c r="B2" s="1"/>
      <c r="C2" s="19">
        <v>1997</v>
      </c>
      <c r="D2" s="3" t="s">
        <v>0</v>
      </c>
      <c r="E2" s="3" t="s">
        <v>1</v>
      </c>
      <c r="F2" s="1"/>
    </row>
    <row r="3" spans="1:6" ht="15">
      <c r="A3" s="11">
        <f>C4-C3</f>
        <v>31</v>
      </c>
      <c r="B3" s="1">
        <v>1</v>
      </c>
      <c r="C3" s="4">
        <f aca="true" t="shared" si="0" ref="C3:C15">DATE($C$2,B3,1)</f>
        <v>35431</v>
      </c>
      <c r="D3" s="15">
        <v>60000</v>
      </c>
      <c r="E3" s="16"/>
      <c r="F3" s="1"/>
    </row>
    <row r="4" spans="1:6" ht="15">
      <c r="A4" s="11">
        <f aca="true" t="shared" si="1" ref="A4:A14">C5-C4</f>
        <v>28</v>
      </c>
      <c r="B4" s="1">
        <v>2</v>
      </c>
      <c r="C4" s="6">
        <f t="shared" si="0"/>
        <v>35462</v>
      </c>
      <c r="D4" s="15">
        <v>60000</v>
      </c>
      <c r="E4" s="17"/>
      <c r="F4" s="1"/>
    </row>
    <row r="5" spans="1:6" ht="15">
      <c r="A5" s="11">
        <f t="shared" si="1"/>
        <v>31</v>
      </c>
      <c r="B5" s="1">
        <v>3</v>
      </c>
      <c r="C5" s="6">
        <f t="shared" si="0"/>
        <v>35490</v>
      </c>
      <c r="D5" s="15">
        <v>60000</v>
      </c>
      <c r="E5" s="17"/>
      <c r="F5" s="1"/>
    </row>
    <row r="6" spans="1:6" ht="15">
      <c r="A6" s="11">
        <f t="shared" si="1"/>
        <v>30</v>
      </c>
      <c r="B6" s="1">
        <v>4</v>
      </c>
      <c r="C6" s="6">
        <f t="shared" si="0"/>
        <v>35521</v>
      </c>
      <c r="D6" s="15">
        <v>60000</v>
      </c>
      <c r="E6" s="17"/>
      <c r="F6" s="1"/>
    </row>
    <row r="7" spans="1:6" ht="15">
      <c r="A7" s="11">
        <f t="shared" si="1"/>
        <v>31</v>
      </c>
      <c r="B7" s="1">
        <v>5</v>
      </c>
      <c r="C7" s="6">
        <f t="shared" si="0"/>
        <v>35551</v>
      </c>
      <c r="D7" s="18">
        <v>64000</v>
      </c>
      <c r="E7" s="17"/>
      <c r="F7" s="1"/>
    </row>
    <row r="8" spans="1:6" ht="15">
      <c r="A8" s="11">
        <f t="shared" si="1"/>
        <v>30</v>
      </c>
      <c r="B8" s="1">
        <v>6</v>
      </c>
      <c r="C8" s="6">
        <f t="shared" si="0"/>
        <v>35582</v>
      </c>
      <c r="D8" s="18">
        <v>64000</v>
      </c>
      <c r="E8" s="17"/>
      <c r="F8" s="1"/>
    </row>
    <row r="9" spans="1:6" ht="15">
      <c r="A9" s="11">
        <f t="shared" si="1"/>
        <v>31</v>
      </c>
      <c r="B9" s="1">
        <v>7</v>
      </c>
      <c r="C9" s="6">
        <f t="shared" si="0"/>
        <v>35612</v>
      </c>
      <c r="D9" s="18">
        <v>64000</v>
      </c>
      <c r="E9" s="17"/>
      <c r="F9" s="1"/>
    </row>
    <row r="10" spans="1:6" ht="15">
      <c r="A10" s="11">
        <f t="shared" si="1"/>
        <v>31</v>
      </c>
      <c r="B10" s="1">
        <v>8</v>
      </c>
      <c r="C10" s="6">
        <f t="shared" si="0"/>
        <v>35643</v>
      </c>
      <c r="D10" s="18">
        <v>64000</v>
      </c>
      <c r="E10" s="17"/>
      <c r="F10" s="1"/>
    </row>
    <row r="11" spans="1:6" ht="15">
      <c r="A11" s="11">
        <f t="shared" si="1"/>
        <v>30</v>
      </c>
      <c r="B11" s="1">
        <v>9</v>
      </c>
      <c r="C11" s="6">
        <f t="shared" si="0"/>
        <v>35674</v>
      </c>
      <c r="D11" s="18">
        <v>64000</v>
      </c>
      <c r="E11" s="17"/>
      <c r="F11" s="1"/>
    </row>
    <row r="12" spans="1:6" ht="15">
      <c r="A12" s="11">
        <f t="shared" si="1"/>
        <v>31</v>
      </c>
      <c r="B12" s="1">
        <v>10</v>
      </c>
      <c r="C12" s="6">
        <f t="shared" si="0"/>
        <v>35704</v>
      </c>
      <c r="D12" s="18">
        <v>64000</v>
      </c>
      <c r="E12" s="17"/>
      <c r="F12" s="1"/>
    </row>
    <row r="13" spans="1:6" ht="15">
      <c r="A13" s="11">
        <f t="shared" si="1"/>
        <v>30</v>
      </c>
      <c r="B13" s="1">
        <v>11</v>
      </c>
      <c r="C13" s="6">
        <f t="shared" si="0"/>
        <v>35735</v>
      </c>
      <c r="D13" s="18">
        <v>64000</v>
      </c>
      <c r="E13" s="17"/>
      <c r="F13" s="1"/>
    </row>
    <row r="14" spans="1:6" ht="15">
      <c r="A14" s="11">
        <f t="shared" si="1"/>
        <v>31</v>
      </c>
      <c r="B14" s="1">
        <v>12</v>
      </c>
      <c r="C14" s="6">
        <f t="shared" si="0"/>
        <v>35765</v>
      </c>
      <c r="D14" s="18">
        <v>64000</v>
      </c>
      <c r="E14" s="17"/>
      <c r="F14" s="1"/>
    </row>
    <row r="15" spans="2:6" ht="15">
      <c r="B15" s="1">
        <v>13</v>
      </c>
      <c r="C15" s="7">
        <f t="shared" si="0"/>
        <v>35796</v>
      </c>
      <c r="D15" s="1"/>
      <c r="E15" s="1"/>
      <c r="F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7109375" style="2" customWidth="1"/>
    <col min="2" max="2" width="11.57421875" style="2" bestFit="1" customWidth="1"/>
    <col min="3" max="3" width="15.28125" style="2" customWidth="1"/>
    <col min="4" max="4" width="14.140625" style="2" customWidth="1"/>
    <col min="5" max="5" width="3.421875" style="2" customWidth="1"/>
    <col min="6" max="6" width="13.8515625" style="2" bestFit="1" customWidth="1"/>
    <col min="7" max="16384" width="9.140625" style="2" customWidth="1"/>
  </cols>
  <sheetData>
    <row r="1" spans="1:5" ht="15">
      <c r="A1" s="1"/>
      <c r="B1" s="1"/>
      <c r="C1" s="1"/>
      <c r="D1" s="1"/>
      <c r="E1" s="1"/>
    </row>
    <row r="2" spans="1:6" ht="15">
      <c r="A2" s="1"/>
      <c r="B2" s="3">
        <f>'éves adatok'!C2</f>
        <v>1997</v>
      </c>
      <c r="C2" s="3" t="s">
        <v>3</v>
      </c>
      <c r="D2" s="3" t="s">
        <v>4</v>
      </c>
      <c r="E2" s="1"/>
      <c r="F2" s="8" t="s">
        <v>5</v>
      </c>
    </row>
    <row r="3" spans="1:6" ht="15">
      <c r="A3" s="1">
        <v>1</v>
      </c>
      <c r="B3" s="9">
        <f aca="true" t="shared" si="0" ref="B3:B15">DATE($B$2,A3,1)</f>
        <v>35431</v>
      </c>
      <c r="C3" s="13">
        <v>5</v>
      </c>
      <c r="D3" s="5">
        <f>('éves adatok'!A3-C3)</f>
        <v>26</v>
      </c>
      <c r="E3" s="1"/>
      <c r="F3" s="12">
        <f>D3/'éves adatok'!A3*'éves adatok'!D3</f>
        <v>50322.580645161295</v>
      </c>
    </row>
    <row r="4" spans="1:6" ht="15">
      <c r="A4" s="1">
        <v>2</v>
      </c>
      <c r="B4" s="10">
        <f t="shared" si="0"/>
        <v>35462</v>
      </c>
      <c r="C4" s="14">
        <v>2</v>
      </c>
      <c r="D4" s="5">
        <f>('éves adatok'!A4-C4)</f>
        <v>26</v>
      </c>
      <c r="E4" s="1"/>
      <c r="F4" s="12">
        <f>D4/'éves adatok'!A4*'éves adatok'!D4</f>
        <v>55714.28571428572</v>
      </c>
    </row>
    <row r="5" spans="1:6" ht="15">
      <c r="A5" s="1">
        <v>3</v>
      </c>
      <c r="B5" s="10">
        <f t="shared" si="0"/>
        <v>35490</v>
      </c>
      <c r="C5" s="14">
        <v>7</v>
      </c>
      <c r="D5" s="5">
        <f>('éves adatok'!A5-C5)</f>
        <v>24</v>
      </c>
      <c r="E5" s="1"/>
      <c r="F5" s="12">
        <f>D5/'éves adatok'!A5*'éves adatok'!D5</f>
        <v>46451.6129032258</v>
      </c>
    </row>
    <row r="6" spans="1:6" ht="15">
      <c r="A6" s="1">
        <v>4</v>
      </c>
      <c r="B6" s="10">
        <f t="shared" si="0"/>
        <v>35521</v>
      </c>
      <c r="C6" s="14">
        <v>0</v>
      </c>
      <c r="D6" s="5">
        <f>('éves adatok'!A6-C6)</f>
        <v>30</v>
      </c>
      <c r="E6" s="1"/>
      <c r="F6" s="12">
        <f>D6/'éves adatok'!A6*'éves adatok'!D6</f>
        <v>60000</v>
      </c>
    </row>
    <row r="7" spans="1:6" ht="15">
      <c r="A7" s="1">
        <v>5</v>
      </c>
      <c r="B7" s="10">
        <f t="shared" si="0"/>
        <v>35551</v>
      </c>
      <c r="C7" s="14">
        <v>3</v>
      </c>
      <c r="D7" s="5">
        <f>('éves adatok'!A7-C7)</f>
        <v>28</v>
      </c>
      <c r="E7" s="1"/>
      <c r="F7" s="12">
        <f>D7/'éves adatok'!A7*'éves adatok'!D7</f>
        <v>57806.45161290323</v>
      </c>
    </row>
    <row r="8" spans="1:6" ht="15">
      <c r="A8" s="1">
        <v>6</v>
      </c>
      <c r="B8" s="10">
        <f t="shared" si="0"/>
        <v>35582</v>
      </c>
      <c r="C8" s="14">
        <v>1</v>
      </c>
      <c r="D8" s="5">
        <f>('éves adatok'!A8-C8)</f>
        <v>29</v>
      </c>
      <c r="E8" s="1"/>
      <c r="F8" s="12">
        <f>D8/'éves adatok'!A8*'éves adatok'!D8</f>
        <v>61866.666666666664</v>
      </c>
    </row>
    <row r="9" spans="1:6" ht="15">
      <c r="A9" s="1">
        <v>7</v>
      </c>
      <c r="B9" s="10">
        <f t="shared" si="0"/>
        <v>35612</v>
      </c>
      <c r="C9" s="14">
        <v>0</v>
      </c>
      <c r="D9" s="5">
        <f>('éves adatok'!A9-C9)</f>
        <v>31</v>
      </c>
      <c r="E9" s="1"/>
      <c r="F9" s="12">
        <f>D9/'éves adatok'!A9*'éves adatok'!D9</f>
        <v>64000</v>
      </c>
    </row>
    <row r="10" spans="1:6" ht="15">
      <c r="A10" s="1">
        <v>8</v>
      </c>
      <c r="B10" s="10">
        <f t="shared" si="0"/>
        <v>35643</v>
      </c>
      <c r="C10" s="14">
        <v>3</v>
      </c>
      <c r="D10" s="5">
        <f>('éves adatok'!A10-C10)</f>
        <v>28</v>
      </c>
      <c r="E10" s="1"/>
      <c r="F10" s="12">
        <f>D10/'éves adatok'!A10*'éves adatok'!D10</f>
        <v>57806.45161290323</v>
      </c>
    </row>
    <row r="11" spans="1:6" ht="15">
      <c r="A11" s="1">
        <v>9</v>
      </c>
      <c r="B11" s="10">
        <f t="shared" si="0"/>
        <v>35674</v>
      </c>
      <c r="C11" s="14">
        <v>1</v>
      </c>
      <c r="D11" s="5">
        <f>('éves adatok'!A11-C11)</f>
        <v>29</v>
      </c>
      <c r="E11" s="1"/>
      <c r="F11" s="12">
        <f>D11/'éves adatok'!A11*'éves adatok'!D11</f>
        <v>61866.666666666664</v>
      </c>
    </row>
    <row r="12" spans="1:6" ht="15">
      <c r="A12" s="1">
        <v>10</v>
      </c>
      <c r="B12" s="10">
        <f t="shared" si="0"/>
        <v>35704</v>
      </c>
      <c r="C12" s="14">
        <v>2</v>
      </c>
      <c r="D12" s="5">
        <f>('éves adatok'!A12-C12)</f>
        <v>29</v>
      </c>
      <c r="E12" s="1"/>
      <c r="F12" s="12">
        <f>D12/'éves adatok'!A12*'éves adatok'!D12</f>
        <v>59870.96774193548</v>
      </c>
    </row>
    <row r="13" spans="1:6" ht="15">
      <c r="A13" s="1">
        <v>11</v>
      </c>
      <c r="B13" s="10">
        <f t="shared" si="0"/>
        <v>35735</v>
      </c>
      <c r="C13" s="14">
        <v>1</v>
      </c>
      <c r="D13" s="5">
        <f>('éves adatok'!A13-C13)</f>
        <v>29</v>
      </c>
      <c r="E13" s="1"/>
      <c r="F13" s="12">
        <f>D13/'éves adatok'!A13*'éves adatok'!D13</f>
        <v>61866.666666666664</v>
      </c>
    </row>
    <row r="14" spans="1:6" ht="15">
      <c r="A14" s="1">
        <v>12</v>
      </c>
      <c r="B14" s="10">
        <f t="shared" si="0"/>
        <v>35765</v>
      </c>
      <c r="C14" s="14">
        <v>0</v>
      </c>
      <c r="D14" s="5">
        <f>('éves adatok'!A14-C14)</f>
        <v>31</v>
      </c>
      <c r="E14" s="1"/>
      <c r="F14" s="12">
        <f>D14/'éves adatok'!A14*'éves adatok'!D14</f>
        <v>64000</v>
      </c>
    </row>
    <row r="15" spans="1:5" ht="15">
      <c r="A15" s="1">
        <v>13</v>
      </c>
      <c r="B15" s="7">
        <f t="shared" si="0"/>
        <v>35796</v>
      </c>
      <c r="C15" s="1"/>
      <c r="D15" s="1"/>
      <c r="E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3.7109375" style="2" customWidth="1"/>
    <col min="2" max="2" width="11.57421875" style="2" bestFit="1" customWidth="1"/>
    <col min="3" max="3" width="15.28125" style="2" customWidth="1"/>
    <col min="4" max="4" width="14.140625" style="2" customWidth="1"/>
    <col min="5" max="5" width="3.421875" style="2" customWidth="1"/>
    <col min="6" max="6" width="13.8515625" style="2" bestFit="1" customWidth="1"/>
    <col min="7" max="16384" width="9.140625" style="2" customWidth="1"/>
  </cols>
  <sheetData>
    <row r="1" spans="1:5" ht="15">
      <c r="A1" s="1"/>
      <c r="B1" s="1"/>
      <c r="C1" s="1"/>
      <c r="D1" s="1"/>
      <c r="E1" s="1"/>
    </row>
    <row r="2" spans="1:6" ht="15">
      <c r="A2" s="1"/>
      <c r="B2" s="3">
        <f>'éves adatok'!C2</f>
        <v>1997</v>
      </c>
      <c r="C2" s="3" t="s">
        <v>3</v>
      </c>
      <c r="D2" s="3" t="s">
        <v>4</v>
      </c>
      <c r="E2" s="1"/>
      <c r="F2" s="2" t="s">
        <v>5</v>
      </c>
    </row>
    <row r="3" spans="1:6" ht="15">
      <c r="A3" s="1">
        <v>1</v>
      </c>
      <c r="B3" s="9">
        <f aca="true" t="shared" si="0" ref="B3:B15">DATE($B$2,A3,1)</f>
        <v>35431</v>
      </c>
      <c r="C3" s="13">
        <v>1</v>
      </c>
      <c r="D3" s="5">
        <f>('éves adatok'!A3-C3)</f>
        <v>30</v>
      </c>
      <c r="E3" s="1"/>
      <c r="F3" s="12">
        <f>D3/'éves adatok'!A3*'éves adatok'!D3</f>
        <v>58064.51612903226</v>
      </c>
    </row>
    <row r="4" spans="1:6" ht="15">
      <c r="A4" s="1">
        <v>2</v>
      </c>
      <c r="B4" s="10">
        <f t="shared" si="0"/>
        <v>35462</v>
      </c>
      <c r="C4" s="14"/>
      <c r="D4" s="5">
        <f>('éves adatok'!A4-C4)</f>
        <v>28</v>
      </c>
      <c r="E4" s="1"/>
      <c r="F4" s="12">
        <f>D4/'éves adatok'!A4*'éves adatok'!D4</f>
        <v>60000</v>
      </c>
    </row>
    <row r="5" spans="1:6" ht="15">
      <c r="A5" s="1">
        <v>3</v>
      </c>
      <c r="B5" s="10">
        <f t="shared" si="0"/>
        <v>35490</v>
      </c>
      <c r="C5" s="14"/>
      <c r="D5" s="5">
        <f>('éves adatok'!A5-C5)</f>
        <v>31</v>
      </c>
      <c r="E5" s="1"/>
      <c r="F5" s="12">
        <f>D5/'éves adatok'!A5*'éves adatok'!D5</f>
        <v>60000</v>
      </c>
    </row>
    <row r="6" spans="1:6" ht="15">
      <c r="A6" s="1">
        <v>4</v>
      </c>
      <c r="B6" s="10">
        <f t="shared" si="0"/>
        <v>35521</v>
      </c>
      <c r="C6" s="14"/>
      <c r="D6" s="5">
        <f>('éves adatok'!A6-C6)</f>
        <v>30</v>
      </c>
      <c r="E6" s="1"/>
      <c r="F6" s="12">
        <f>D6/'éves adatok'!A6*'éves adatok'!D6</f>
        <v>60000</v>
      </c>
    </row>
    <row r="7" spans="1:6" ht="15">
      <c r="A7" s="1">
        <v>5</v>
      </c>
      <c r="B7" s="10">
        <f t="shared" si="0"/>
        <v>35551</v>
      </c>
      <c r="C7" s="14"/>
      <c r="D7" s="5">
        <f>('éves adatok'!A7-C7)</f>
        <v>31</v>
      </c>
      <c r="E7" s="1"/>
      <c r="F7" s="12">
        <f>D7/'éves adatok'!A7*'éves adatok'!D7</f>
        <v>64000</v>
      </c>
    </row>
    <row r="8" spans="1:6" ht="15">
      <c r="A8" s="1">
        <v>6</v>
      </c>
      <c r="B8" s="10">
        <f t="shared" si="0"/>
        <v>35582</v>
      </c>
      <c r="C8" s="14"/>
      <c r="D8" s="5">
        <f>('éves adatok'!A8-C8)</f>
        <v>30</v>
      </c>
      <c r="E8" s="1"/>
      <c r="F8" s="12">
        <f>D8/'éves adatok'!A8*'éves adatok'!D8</f>
        <v>64000</v>
      </c>
    </row>
    <row r="9" spans="1:6" ht="15">
      <c r="A9" s="1">
        <v>7</v>
      </c>
      <c r="B9" s="10">
        <f t="shared" si="0"/>
        <v>35612</v>
      </c>
      <c r="C9" s="14"/>
      <c r="D9" s="5">
        <f>('éves adatok'!A9-C9)</f>
        <v>31</v>
      </c>
      <c r="E9" s="1"/>
      <c r="F9" s="12">
        <f>D9/'éves adatok'!A9*'éves adatok'!D9</f>
        <v>64000</v>
      </c>
    </row>
    <row r="10" spans="1:6" ht="15">
      <c r="A10" s="1">
        <v>8</v>
      </c>
      <c r="B10" s="10">
        <f t="shared" si="0"/>
        <v>35643</v>
      </c>
      <c r="C10" s="14"/>
      <c r="D10" s="5">
        <f>('éves adatok'!A10-C10)</f>
        <v>31</v>
      </c>
      <c r="E10" s="1"/>
      <c r="F10" s="12">
        <f>D10/'éves adatok'!A10*'éves adatok'!D10</f>
        <v>64000</v>
      </c>
    </row>
    <row r="11" spans="1:6" ht="15">
      <c r="A11" s="1">
        <v>9</v>
      </c>
      <c r="B11" s="10">
        <f t="shared" si="0"/>
        <v>35674</v>
      </c>
      <c r="C11" s="14"/>
      <c r="D11" s="5">
        <f>('éves adatok'!A11-C11)</f>
        <v>30</v>
      </c>
      <c r="E11" s="1"/>
      <c r="F11" s="12">
        <f>D11/'éves adatok'!A11*'éves adatok'!D11</f>
        <v>64000</v>
      </c>
    </row>
    <row r="12" spans="1:6" ht="15">
      <c r="A12" s="1">
        <v>10</v>
      </c>
      <c r="B12" s="10">
        <f t="shared" si="0"/>
        <v>35704</v>
      </c>
      <c r="C12" s="14"/>
      <c r="D12" s="5">
        <f>('éves adatok'!A12-C12)</f>
        <v>31</v>
      </c>
      <c r="E12" s="1"/>
      <c r="F12" s="12">
        <f>D12/'éves adatok'!A12*'éves adatok'!D12</f>
        <v>64000</v>
      </c>
    </row>
    <row r="13" spans="1:6" ht="15">
      <c r="A13" s="1">
        <v>11</v>
      </c>
      <c r="B13" s="10">
        <f t="shared" si="0"/>
        <v>35735</v>
      </c>
      <c r="C13" s="14"/>
      <c r="D13" s="5">
        <f>('éves adatok'!A13-C13)</f>
        <v>30</v>
      </c>
      <c r="E13" s="1"/>
      <c r="F13" s="12">
        <f>D13/'éves adatok'!A13*'éves adatok'!D13</f>
        <v>64000</v>
      </c>
    </row>
    <row r="14" spans="1:6" ht="15">
      <c r="A14" s="1">
        <v>12</v>
      </c>
      <c r="B14" s="10">
        <f t="shared" si="0"/>
        <v>35765</v>
      </c>
      <c r="C14" s="14"/>
      <c r="D14" s="5">
        <f>('éves adatok'!A14-C14)</f>
        <v>31</v>
      </c>
      <c r="E14" s="1"/>
      <c r="F14" s="12">
        <f>D14/'éves adatok'!A14*'éves adatok'!D14</f>
        <v>64000</v>
      </c>
    </row>
    <row r="15" spans="1:5" ht="15">
      <c r="A15" s="1">
        <v>13</v>
      </c>
      <c r="B15" s="7">
        <f t="shared" si="0"/>
        <v>35796</v>
      </c>
      <c r="C15" s="1"/>
      <c r="D15" s="1"/>
      <c r="E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Tervező fázis</dc:title>
  <dc:subject>forrásadatok elhelyezése</dc:subject>
  <dc:creator>Gudics Lajosné</dc:creator>
  <cp:keywords>forrásadat</cp:keywords>
  <dc:description/>
  <cp:lastModifiedBy>Gudics Lajosné</cp:lastModifiedBy>
  <dcterms:created xsi:type="dcterms:W3CDTF">2008-02-23T07:44:36Z</dcterms:created>
  <dcterms:modified xsi:type="dcterms:W3CDTF">2008-02-23T20:37:57Z</dcterms:modified>
  <cp:category/>
  <cp:version/>
  <cp:contentType/>
  <cp:contentStatus/>
</cp:coreProperties>
</file>